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1.sv.taka\こども未来課\☆すくすくたかっこ応援給付金（給付要綱）\"/>
    </mc:Choice>
  </mc:AlternateContent>
  <xr:revisionPtr revIDLastSave="0" documentId="13_ncr:1_{43750EB1-FC03-42A1-8DCA-644B270395AD}" xr6:coauthVersionLast="36" xr6:coauthVersionMax="36" xr10:uidLastSave="{00000000-0000-0000-0000-000000000000}"/>
  <bookViews>
    <workbookView xWindow="0" yWindow="0" windowWidth="24000" windowHeight="9435" xr2:uid="{889AA891-F82E-4812-8003-C9E9025048F0}"/>
  </bookViews>
  <sheets>
    <sheet name="請求額確認表" sheetId="1" r:id="rId1"/>
  </sheets>
  <definedNames>
    <definedName name="請求額確認表">請求額確認表!$G$3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C7" i="1"/>
  <c r="D7" i="1"/>
  <c r="H37" i="1"/>
  <c r="H36" i="1"/>
  <c r="H35" i="1"/>
  <c r="H34" i="1"/>
  <c r="H33" i="1"/>
  <c r="H31" i="1"/>
  <c r="H32" i="1"/>
  <c r="H27" i="1"/>
  <c r="H28" i="1"/>
  <c r="H29" i="1"/>
  <c r="D4" i="1" s="1"/>
  <c r="H30" i="1"/>
  <c r="H9" i="1"/>
  <c r="G3" i="1"/>
  <c r="C3" i="1" s="1"/>
  <c r="H4" i="1"/>
  <c r="H5" i="1"/>
  <c r="H6" i="1"/>
  <c r="H7" i="1"/>
  <c r="H8" i="1"/>
  <c r="H13" i="1"/>
  <c r="H12" i="1"/>
  <c r="H11" i="1"/>
  <c r="H10" i="1"/>
  <c r="H14" i="1"/>
  <c r="H15" i="1"/>
  <c r="H16" i="1"/>
  <c r="H17" i="1"/>
  <c r="H26" i="1"/>
  <c r="H25" i="1"/>
  <c r="H24" i="1"/>
  <c r="H23" i="1"/>
  <c r="H22" i="1"/>
  <c r="H21" i="1"/>
  <c r="H20" i="1"/>
  <c r="H19" i="1"/>
  <c r="H18" i="1"/>
  <c r="H3" i="1"/>
  <c r="D3" i="1" s="1"/>
  <c r="G37" i="1"/>
  <c r="G36" i="1"/>
  <c r="G35" i="1"/>
  <c r="G34" i="1"/>
  <c r="G33" i="1"/>
  <c r="G32" i="1"/>
  <c r="G31" i="1"/>
  <c r="G30" i="1"/>
  <c r="I30" i="1" s="1"/>
  <c r="G29" i="1"/>
  <c r="C4" i="1" s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I16" i="1" s="1"/>
  <c r="G15" i="1"/>
  <c r="G14" i="1"/>
  <c r="G13" i="1"/>
  <c r="I13" i="1" s="1"/>
  <c r="G12" i="1"/>
  <c r="G11" i="1"/>
  <c r="G10" i="1"/>
  <c r="G9" i="1"/>
  <c r="G8" i="1"/>
  <c r="I8" i="1" s="1"/>
  <c r="G7" i="1"/>
  <c r="G6" i="1"/>
  <c r="G5" i="1"/>
  <c r="G4" i="1"/>
  <c r="I4" i="1" s="1"/>
  <c r="I17" i="1" l="1"/>
  <c r="I18" i="1"/>
  <c r="I26" i="1"/>
  <c r="I11" i="1"/>
  <c r="I19" i="1"/>
  <c r="I12" i="1"/>
  <c r="D5" i="1"/>
  <c r="D8" i="1" s="1"/>
  <c r="C5" i="1"/>
  <c r="C8" i="1" s="1"/>
  <c r="I20" i="1"/>
  <c r="I28" i="1"/>
  <c r="I36" i="1"/>
  <c r="I32" i="1"/>
  <c r="I25" i="1"/>
  <c r="I33" i="1"/>
  <c r="I10" i="1"/>
  <c r="I5" i="1"/>
  <c r="I21" i="1"/>
  <c r="I24" i="1"/>
  <c r="I6" i="1"/>
  <c r="I14" i="1"/>
  <c r="I22" i="1"/>
  <c r="I7" i="1"/>
  <c r="I15" i="1"/>
  <c r="I23" i="1"/>
  <c r="I31" i="1"/>
  <c r="I27" i="1"/>
  <c r="I9" i="1"/>
  <c r="I34" i="1"/>
  <c r="I35" i="1"/>
  <c r="I29" i="1"/>
  <c r="I3" i="1"/>
  <c r="I37" i="1"/>
  <c r="D10" i="1" l="1"/>
</calcChain>
</file>

<file path=xl/sharedStrings.xml><?xml version="1.0" encoding="utf-8"?>
<sst xmlns="http://schemas.openxmlformats.org/spreadsheetml/2006/main" count="46" uniqueCount="46">
  <si>
    <t>4月～9月</t>
    <rPh sb="1" eb="2">
      <t>ガツ</t>
    </rPh>
    <rPh sb="4" eb="5">
      <t>ガツ</t>
    </rPh>
    <phoneticPr fontId="2"/>
  </si>
  <si>
    <t>10月～翌3月</t>
    <rPh sb="2" eb="3">
      <t>ガツ</t>
    </rPh>
    <rPh sb="4" eb="5">
      <t>ヨク</t>
    </rPh>
    <rPh sb="6" eb="7">
      <t>ガツ</t>
    </rPh>
    <phoneticPr fontId="2"/>
  </si>
  <si>
    <t>令和5年5月生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</si>
  <si>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令和5年6月生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</si>
  <si>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令和5年7月生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</si>
  <si>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令和5年8月生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</si>
  <si>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令和5年9月生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</si>
  <si>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令和5年10月生</t>
    <rPh sb="0" eb="2">
      <t>レイワ</t>
    </rPh>
    <rPh sb="3" eb="4">
      <t>ネン</t>
    </rPh>
    <rPh sb="6" eb="7">
      <t>ガツ</t>
    </rPh>
    <rPh sb="7" eb="8">
      <t>ウ</t>
    </rPh>
    <phoneticPr fontId="3"/>
  </si>
  <si>
    <t>令和5年11月生</t>
    <rPh sb="0" eb="2">
      <t>レイワ</t>
    </rPh>
    <rPh sb="3" eb="4">
      <t>ネン</t>
    </rPh>
    <rPh sb="6" eb="7">
      <t>ガツ</t>
    </rPh>
    <rPh sb="7" eb="8">
      <t>ウ</t>
    </rPh>
    <phoneticPr fontId="3"/>
  </si>
  <si>
    <t>令和5年12月生</t>
    <rPh sb="0" eb="2">
      <t>レイワ</t>
    </rPh>
    <rPh sb="3" eb="4">
      <t>ネン</t>
    </rPh>
    <rPh sb="6" eb="7">
      <t>ガツ</t>
    </rPh>
    <rPh sb="7" eb="8">
      <t>ウ</t>
    </rPh>
    <phoneticPr fontId="3"/>
  </si>
  <si>
    <t>令和6年1月生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</si>
  <si>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令和6年2月生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</si>
  <si>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令和6年3月生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</si>
  <si>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令和6年4月生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</si>
  <si>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令和6年5月生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</si>
  <si>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令和6年6月生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</si>
  <si>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令和6年7月生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</si>
  <si>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令和6年8月生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</si>
  <si>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令和6年9月生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</si>
  <si>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令和6年10月生</t>
    <rPh sb="0" eb="2">
      <t>レイワ</t>
    </rPh>
    <rPh sb="3" eb="4">
      <t>ネン</t>
    </rPh>
    <rPh sb="6" eb="7">
      <t>ガツ</t>
    </rPh>
    <rPh sb="7" eb="8">
      <t>ウ</t>
    </rPh>
    <phoneticPr fontId="3"/>
  </si>
  <si>
    <t>令和6年11月生</t>
    <rPh sb="0" eb="2">
      <t>レイワ</t>
    </rPh>
    <rPh sb="3" eb="4">
      <t>ネン</t>
    </rPh>
    <rPh sb="6" eb="7">
      <t>ガツ</t>
    </rPh>
    <rPh sb="7" eb="8">
      <t>ウ</t>
    </rPh>
    <phoneticPr fontId="3"/>
  </si>
  <si>
    <t>令和6年12月生</t>
    <rPh sb="0" eb="2">
      <t>レイワ</t>
    </rPh>
    <rPh sb="3" eb="4">
      <t>ネン</t>
    </rPh>
    <rPh sb="6" eb="7">
      <t>ガツ</t>
    </rPh>
    <rPh sb="7" eb="8">
      <t>ウ</t>
    </rPh>
    <phoneticPr fontId="3"/>
  </si>
  <si>
    <t>令和7年1月生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</si>
  <si>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令和7年2月生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</si>
  <si>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令和7年3月生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</si>
  <si>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令和7年4月生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</si>
  <si>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令和7年5月生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</si>
  <si>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令和7年6月生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</si>
  <si>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令和7年7月生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</si>
  <si>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令和7年8月生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</si>
  <si>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令和7年9月生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</si>
  <si>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令和7年10月生</t>
    <rPh sb="0" eb="2">
      <t>レイワ</t>
    </rPh>
    <rPh sb="3" eb="4">
      <t>ネン</t>
    </rPh>
    <rPh sb="6" eb="7">
      <t>ガツ</t>
    </rPh>
    <rPh sb="7" eb="8">
      <t>ウ</t>
    </rPh>
    <phoneticPr fontId="3"/>
  </si>
  <si>
    <t>令和7年11月生</t>
    <rPh sb="0" eb="2">
      <t>レイワ</t>
    </rPh>
    <rPh sb="3" eb="4">
      <t>ネン</t>
    </rPh>
    <rPh sb="6" eb="7">
      <t>ガツ</t>
    </rPh>
    <rPh sb="7" eb="8">
      <t>ウ</t>
    </rPh>
    <phoneticPr fontId="3"/>
  </si>
  <si>
    <t>令和7年12月生</t>
    <rPh sb="0" eb="2">
      <t>レイワ</t>
    </rPh>
    <rPh sb="3" eb="4">
      <t>ネン</t>
    </rPh>
    <rPh sb="6" eb="7">
      <t>ガツ</t>
    </rPh>
    <rPh sb="7" eb="8">
      <t>ウ</t>
    </rPh>
    <phoneticPr fontId="3"/>
  </si>
  <si>
    <t>令和8年1月生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</si>
  <si>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令和8年2月生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</si>
  <si>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令和8年3月生</t>
    <rPh sb="0" eb="2">
      <t>レイワ</t>
    </rPh>
    <rPh sb="3" eb="4">
      <t>ネン</t>
    </rPh>
    <rPh sb="5" eb="6">
      <t>ガツ</t>
    </rPh>
    <rPh sb="6" eb="7">
      <t>ウ</t>
    </rPh>
    <phoneticPr fontId="3"/>
  </si>
  <si>
    <t>生年月</t>
    <rPh sb="0" eb="2">
      <t>セイネン</t>
    </rPh>
    <rPh sb="2" eb="3">
      <t>ガツ</t>
    </rPh>
    <phoneticPr fontId="2"/>
  </si>
  <si>
    <t>請求額確認</t>
    <rPh sb="0" eb="3">
      <t>セイキュウガク</t>
    </rPh>
    <rPh sb="3" eb="5">
      <t>カクニン</t>
    </rPh>
    <phoneticPr fontId="2"/>
  </si>
  <si>
    <t>請求額</t>
    <rPh sb="0" eb="3">
      <t>セイキュウガク</t>
    </rPh>
    <phoneticPr fontId="2"/>
  </si>
  <si>
    <t>年間給付額
（一人あたり）</t>
    <rPh sb="0" eb="2">
      <t>ネンカン</t>
    </rPh>
    <rPh sb="2" eb="5">
      <t>キュウフガク</t>
    </rPh>
    <rPh sb="7" eb="9">
      <t>ヒトリ</t>
    </rPh>
    <phoneticPr fontId="2"/>
  </si>
  <si>
    <t>4月～9月の
請求額</t>
    <phoneticPr fontId="2"/>
  </si>
  <si>
    <t>お子さんの
生まれた年月</t>
    <rPh sb="1" eb="2">
      <t>コ</t>
    </rPh>
    <rPh sb="10" eb="11">
      <t>ネン</t>
    </rPh>
    <phoneticPr fontId="2"/>
  </si>
  <si>
    <t>一人あたりの年間給付額</t>
    <rPh sb="0" eb="2">
      <t>ヒトリ</t>
    </rPh>
    <rPh sb="6" eb="8">
      <t>ネンカン</t>
    </rPh>
    <rPh sb="8" eb="11">
      <t>キュウフガク</t>
    </rPh>
    <phoneticPr fontId="2"/>
  </si>
  <si>
    <t>年間総給付額</t>
    <rPh sb="0" eb="2">
      <t>ネンカン</t>
    </rPh>
    <rPh sb="2" eb="3">
      <t>ソウ</t>
    </rPh>
    <rPh sb="3" eb="6">
      <t>キュウフガク</t>
    </rPh>
    <phoneticPr fontId="2"/>
  </si>
  <si>
    <t>10月～翌3月の
請求額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</si>
</sst>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b/>
      <sz val="12"/>
      <color theme="0"/>
      <name val="BIZ UDゴシック"/>
      <family val="3"/>
      <charset val="128"/>
    </font>
    <font>
      <sz val="18"/>
      <color rgb="FF0070C0"/>
      <name val="ＤＦ特太ゴシック体"/>
      <family val="3"/>
      <charset val="128"/>
    </font>
    <font>
      <sz val="11"/>
      <name val="BIZ UD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7" fontId="0" fillId="0" borderId="2" xfId="0" applyNumberFormat="1" applyFill="1" applyBorder="1">
      <alignment vertical="center"/>
    </xf>
    <xf numFmtId="177" fontId="0" fillId="0" borderId="3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177" fontId="0" fillId="0" borderId="8" xfId="0" applyNumberFormat="1" applyFill="1" applyBorder="1">
      <alignment vertical="center"/>
    </xf>
    <xf numFmtId="177" fontId="0" fillId="0" borderId="11" xfId="0" applyNumberFormat="1" applyFill="1" applyBorder="1">
      <alignment vertical="center"/>
    </xf>
    <xf numFmtId="177" fontId="0" fillId="0" borderId="12" xfId="0" applyNumberFormat="1" applyFill="1" applyBorder="1">
      <alignment vertical="center"/>
    </xf>
    <xf numFmtId="177" fontId="0" fillId="0" borderId="13" xfId="0" applyNumberFormat="1" applyFill="1" applyBorder="1">
      <alignment vertical="center"/>
    </xf>
    <xf numFmtId="177" fontId="0" fillId="0" borderId="14" xfId="0" applyNumberFormat="1" applyFill="1" applyBorder="1">
      <alignment vertical="center"/>
    </xf>
    <xf numFmtId="177" fontId="0" fillId="0" borderId="15" xfId="0" applyNumberFormat="1" applyFill="1" applyBorder="1">
      <alignment vertical="center"/>
    </xf>
    <xf numFmtId="58" fontId="1" fillId="2" borderId="1" xfId="0" applyNumberFormat="1" applyFont="1" applyFill="1" applyBorder="1" applyAlignment="1">
      <alignment horizontal="right" vertical="center" shrinkToFit="1"/>
    </xf>
    <xf numFmtId="58" fontId="1" fillId="2" borderId="10" xfId="0" applyNumberFormat="1" applyFont="1" applyFill="1" applyBorder="1" applyAlignment="1">
      <alignment horizontal="right" vertical="center" shrinkToFit="1"/>
    </xf>
    <xf numFmtId="58" fontId="1" fillId="2" borderId="16" xfId="0" applyNumberFormat="1" applyFont="1" applyFill="1" applyBorder="1" applyAlignment="1">
      <alignment horizontal="right" vertical="center" shrinkToFit="1"/>
    </xf>
    <xf numFmtId="58" fontId="1" fillId="2" borderId="17" xfId="0" applyNumberFormat="1" applyFont="1" applyFill="1" applyBorder="1" applyAlignment="1">
      <alignment horizontal="right" vertical="center" shrinkToFit="1"/>
    </xf>
    <xf numFmtId="58" fontId="1" fillId="3" borderId="18" xfId="0" applyNumberFormat="1" applyFont="1" applyFill="1" applyBorder="1" applyAlignment="1">
      <alignment horizontal="right" vertical="center" shrinkToFit="1"/>
    </xf>
    <xf numFmtId="58" fontId="1" fillId="3" borderId="10" xfId="0" applyNumberFormat="1" applyFont="1" applyFill="1" applyBorder="1" applyAlignment="1">
      <alignment horizontal="right" vertical="center" shrinkToFit="1"/>
    </xf>
    <xf numFmtId="58" fontId="1" fillId="3" borderId="17" xfId="0" applyNumberFormat="1" applyFont="1" applyFill="1" applyBorder="1" applyAlignment="1">
      <alignment horizontal="right" vertical="center" shrinkToFit="1"/>
    </xf>
    <xf numFmtId="58" fontId="1" fillId="4" borderId="18" xfId="0" applyNumberFormat="1" applyFont="1" applyFill="1" applyBorder="1" applyAlignment="1">
      <alignment horizontal="right" vertical="center" shrinkToFit="1"/>
    </xf>
    <xf numFmtId="58" fontId="1" fillId="4" borderId="10" xfId="0" applyNumberFormat="1" applyFont="1" applyFill="1" applyBorder="1" applyAlignment="1">
      <alignment horizontal="right" vertical="center" shrinkToFit="1"/>
    </xf>
    <xf numFmtId="58" fontId="1" fillId="4" borderId="17" xfId="0" applyNumberFormat="1" applyFont="1" applyFill="1" applyBorder="1" applyAlignment="1">
      <alignment horizontal="right" vertical="center" shrinkToFit="1"/>
    </xf>
    <xf numFmtId="0" fontId="4" fillId="5" borderId="4" xfId="0" applyFont="1" applyFill="1" applyBorder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center"/>
    </xf>
    <xf numFmtId="176" fontId="4" fillId="5" borderId="6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6" fillId="0" borderId="24" xfId="0" applyNumberFormat="1" applyFont="1" applyFill="1" applyBorder="1">
      <alignment vertical="center"/>
    </xf>
    <xf numFmtId="177" fontId="6" fillId="0" borderId="25" xfId="0" applyNumberFormat="1" applyFont="1" applyFill="1" applyBorder="1">
      <alignment vertical="center"/>
    </xf>
    <xf numFmtId="176" fontId="0" fillId="0" borderId="28" xfId="0" applyNumberFormat="1" applyFill="1" applyBorder="1">
      <alignment vertical="center"/>
    </xf>
    <xf numFmtId="177" fontId="7" fillId="0" borderId="29" xfId="0" applyNumberFormat="1" applyFont="1" applyFill="1" applyBorder="1">
      <alignment vertical="center"/>
    </xf>
    <xf numFmtId="177" fontId="7" fillId="0" borderId="30" xfId="0" applyNumberFormat="1" applyFont="1" applyFill="1" applyBorder="1">
      <alignment vertical="center"/>
    </xf>
    <xf numFmtId="176" fontId="0" fillId="0" borderId="22" xfId="0" applyNumberFormat="1" applyFill="1" applyBorder="1" applyProtection="1">
      <alignment vertical="center"/>
      <protection locked="0"/>
    </xf>
    <xf numFmtId="176" fontId="0" fillId="0" borderId="26" xfId="0" applyNumberFormat="1" applyFill="1" applyBorder="1" applyProtection="1">
      <alignment vertical="center"/>
      <protection locked="0"/>
    </xf>
    <xf numFmtId="176" fontId="4" fillId="5" borderId="19" xfId="0" applyNumberFormat="1" applyFont="1" applyFill="1" applyBorder="1" applyAlignment="1">
      <alignment horizontal="center" vertical="center" wrapText="1"/>
    </xf>
    <xf numFmtId="176" fontId="4" fillId="5" borderId="20" xfId="0" applyNumberFormat="1" applyFont="1" applyFill="1" applyBorder="1" applyAlignment="1">
      <alignment horizontal="center" vertical="center" wrapText="1"/>
    </xf>
    <xf numFmtId="176" fontId="4" fillId="5" borderId="21" xfId="0" applyNumberFormat="1" applyFont="1" applyFill="1" applyBorder="1" applyAlignment="1">
      <alignment horizontal="center" vertical="center" wrapText="1"/>
    </xf>
    <xf numFmtId="177" fontId="0" fillId="0" borderId="7" xfId="0" applyNumberFormat="1" applyFill="1" applyBorder="1" applyProtection="1">
      <alignment vertical="center"/>
    </xf>
    <xf numFmtId="177" fontId="0" fillId="0" borderId="23" xfId="0" applyNumberFormat="1" applyFill="1" applyBorder="1" applyProtection="1">
      <alignment vertical="center"/>
    </xf>
    <xf numFmtId="177" fontId="0" fillId="0" borderId="9" xfId="0" applyNumberFormat="1" applyFill="1" applyBorder="1" applyProtection="1">
      <alignment vertical="center"/>
    </xf>
    <xf numFmtId="177" fontId="0" fillId="0" borderId="27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183173</xdr:colOff>
      <xdr:row>10</xdr:row>
      <xdr:rowOff>131563</xdr:rowOff>
    </xdr:from>
    <xdr:to>
      <xdr:col>4</xdr:col>
      <xdr:colOff>474996</xdr:colOff>
      <xdr:row>27</xdr:row>
      <xdr:rowOff>72531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03C43D-C80D-47C8-9940-CE6AECF0A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73" y="3135601"/>
          <a:ext cx="4504804" cy="4175930"/>
        </a:xfrm>
        <a:prstGeom prst="rect">
          <a:avLst/>
        </a:prstGeom>
        <a:effectLst>
          <a:glow rad="63500">
            <a:schemeClr val="accent6">
              <a:satMod val="175000"/>
              <a:alpha val="40000"/>
            </a:schemeClr>
          </a:glo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56672-C26D-4E81-A4A0-1C2AC7B967E0}">
  <sheetPr>
    <pageSetUpPr fitToPage="1"/>
  </sheetPr>
  <dimension ref="A1:O37"/>
  <sheetViews>
    <sheetView showGridLines="0" tabSelected="1" zoomScale="115" zoomScaleNormal="115" workbookViewId="0">
      <selection activeCell="B3" sqref="B3"/>
    </sheetView>
  </sheetViews>
  <sheetFormatPr defaultRowHeight="18.75" outlineLevelCol="1" x14ac:dyDescent="0.4"/>
  <cols>
    <col min="1" max="1" width="6.5" style="2" customWidth="1"/>
    <col min="2" max="2" width="17.375" style="2" bestFit="1" customWidth="1"/>
    <col min="3" max="4" width="15.625" style="2" customWidth="1"/>
    <col min="5" max="5" width="9" style="2"/>
    <col min="6" max="6" width="14.25" style="1" bestFit="1" customWidth="1"/>
    <col min="7" max="9" width="15.625" style="2" customWidth="1"/>
    <col min="10" max="10" width="3" style="2" bestFit="1" customWidth="1"/>
    <col min="11" max="11" width="6.5" style="2" hidden="1" customWidth="1" outlineLevel="1"/>
    <col min="12" max="12" width="9" style="2" collapsed="1"/>
    <col min="13" max="15" width="9" style="2"/>
  </cols>
  <sheetData>
    <row r="1" spans="1:15" ht="39.950000000000003" customHeight="1" thickBot="1" x14ac:dyDescent="0.45">
      <c r="B1" s="29" t="s">
        <v>38</v>
      </c>
      <c r="C1" s="3"/>
      <c r="D1" s="3"/>
      <c r="F1" s="30" t="s">
        <v>43</v>
      </c>
    </row>
    <row r="2" spans="1:15" s="4" customFormat="1" ht="39.950000000000003" customHeight="1" thickBot="1" x14ac:dyDescent="0.45">
      <c r="A2" s="5"/>
      <c r="B2" s="38" t="s">
        <v>42</v>
      </c>
      <c r="C2" s="39" t="s">
        <v>41</v>
      </c>
      <c r="D2" s="40" t="s">
        <v>45</v>
      </c>
      <c r="E2" s="3"/>
      <c r="F2" s="26" t="s">
        <v>37</v>
      </c>
      <c r="G2" s="27" t="s">
        <v>0</v>
      </c>
      <c r="H2" s="27" t="s">
        <v>1</v>
      </c>
      <c r="I2" s="28" t="s">
        <v>40</v>
      </c>
      <c r="J2" s="3"/>
      <c r="K2" s="5">
        <v>5000</v>
      </c>
      <c r="L2" s="3"/>
      <c r="M2" s="3"/>
      <c r="N2" s="3"/>
      <c r="O2" s="3"/>
    </row>
    <row r="3" spans="1:15" s="9" customFormat="1" ht="20.100000000000001" customHeight="1" x14ac:dyDescent="0.4">
      <c r="B3" s="36"/>
      <c r="C3" s="41" t="str">
        <f>IFERROR(VLOOKUP($B3,$F$3:$H$37,2,FALSE),"")</f>
        <v/>
      </c>
      <c r="D3" s="42" t="str">
        <f>IFERROR(VLOOKUP($B3,$F$3:$H$37,3,FALSE),"")</f>
        <v/>
      </c>
      <c r="E3" s="8"/>
      <c r="F3" s="16" t="s">
        <v>2</v>
      </c>
      <c r="G3" s="6">
        <f>$K$2*1</f>
        <v>5000</v>
      </c>
      <c r="H3" s="6">
        <f t="shared" ref="H3:H8" si="0">$K$2*0</f>
        <v>0</v>
      </c>
      <c r="I3" s="7">
        <f>SUM(G3:H3)</f>
        <v>5000</v>
      </c>
      <c r="J3" s="8"/>
      <c r="L3" s="8"/>
      <c r="M3" s="8"/>
      <c r="N3" s="8"/>
      <c r="O3" s="8"/>
    </row>
    <row r="4" spans="1:15" s="9" customFormat="1" ht="20.100000000000001" customHeight="1" x14ac:dyDescent="0.4">
      <c r="B4" s="36"/>
      <c r="C4" s="41" t="str">
        <f>IFERROR(VLOOKUP($B4,$F$3:$H$37,2,FALSE),"")</f>
        <v/>
      </c>
      <c r="D4" s="42" t="str">
        <f>IFERROR(VLOOKUP($B4,$F$3:$H$37,3,FALSE),"")</f>
        <v/>
      </c>
      <c r="E4" s="8"/>
      <c r="F4" s="17" t="s">
        <v>3</v>
      </c>
      <c r="G4" s="10">
        <f>$K$2*2</f>
        <v>10000</v>
      </c>
      <c r="H4" s="10">
        <f t="shared" si="0"/>
        <v>0</v>
      </c>
      <c r="I4" s="11">
        <f t="shared" ref="I4:I37" si="1">SUM(G4:H4)</f>
        <v>10000</v>
      </c>
      <c r="J4" s="8"/>
      <c r="L4" s="8"/>
      <c r="M4" s="8"/>
      <c r="N4" s="8"/>
      <c r="O4" s="8"/>
    </row>
    <row r="5" spans="1:15" s="9" customFormat="1" ht="20.100000000000001" customHeight="1" x14ac:dyDescent="0.4">
      <c r="B5" s="36"/>
      <c r="C5" s="41" t="str">
        <f>IFERROR(VLOOKUP($B5,$F$3:$H$37,2,FALSE),"")</f>
        <v/>
      </c>
      <c r="D5" s="42" t="str">
        <f>IFERROR(VLOOKUP($B5,$F$3:$H$37,3,FALSE),"")</f>
        <v/>
      </c>
      <c r="E5" s="8"/>
      <c r="F5" s="17" t="s">
        <v>4</v>
      </c>
      <c r="G5" s="10">
        <f>$K$2*3</f>
        <v>15000</v>
      </c>
      <c r="H5" s="10">
        <f t="shared" si="0"/>
        <v>0</v>
      </c>
      <c r="I5" s="11">
        <f t="shared" si="1"/>
        <v>15000</v>
      </c>
      <c r="J5" s="8"/>
      <c r="K5" s="8"/>
      <c r="L5" s="8"/>
      <c r="M5" s="8"/>
      <c r="N5" s="8"/>
      <c r="O5" s="8"/>
    </row>
    <row r="6" spans="1:15" s="9" customFormat="1" ht="20.100000000000001" customHeight="1" x14ac:dyDescent="0.4">
      <c r="B6" s="36"/>
      <c r="C6" s="41" t="str">
        <f>IFERROR(VLOOKUP($B6,$F$3:$H$37,2,FALSE),"")</f>
        <v/>
      </c>
      <c r="D6" s="42" t="str">
        <f>IFERROR(VLOOKUP($B6,$F$3:$H$37,3,FALSE),"")</f>
        <v/>
      </c>
      <c r="E6" s="8"/>
      <c r="F6" s="17" t="s">
        <v>5</v>
      </c>
      <c r="G6" s="10">
        <f>$K$2*4</f>
        <v>20000</v>
      </c>
      <c r="H6" s="10">
        <f t="shared" si="0"/>
        <v>0</v>
      </c>
      <c r="I6" s="11">
        <f t="shared" si="1"/>
        <v>20000</v>
      </c>
      <c r="J6" s="8"/>
      <c r="K6" s="8"/>
      <c r="L6" s="8"/>
      <c r="M6" s="8"/>
      <c r="N6" s="8"/>
      <c r="O6" s="8"/>
    </row>
    <row r="7" spans="1:15" s="9" customFormat="1" ht="20.100000000000001" customHeight="1" thickBot="1" x14ac:dyDescent="0.45">
      <c r="B7" s="37"/>
      <c r="C7" s="43" t="str">
        <f>IFERROR(VLOOKUP($B7,$F$3:$H$37,2,FALSE),"")</f>
        <v/>
      </c>
      <c r="D7" s="44" t="str">
        <f>IFERROR(VLOOKUP($B7,$F$3:$H$37,3,FALSE),"")</f>
        <v/>
      </c>
      <c r="E7" s="8"/>
      <c r="F7" s="17" t="s">
        <v>6</v>
      </c>
      <c r="G7" s="10">
        <f>$K$2*5</f>
        <v>25000</v>
      </c>
      <c r="H7" s="10">
        <f t="shared" si="0"/>
        <v>0</v>
      </c>
      <c r="I7" s="11">
        <f t="shared" si="1"/>
        <v>25000</v>
      </c>
      <c r="J7" s="8"/>
      <c r="K7" s="8"/>
      <c r="L7" s="8"/>
      <c r="M7" s="8"/>
      <c r="N7" s="8"/>
      <c r="O7" s="8"/>
    </row>
    <row r="8" spans="1:15" s="9" customFormat="1" ht="20.100000000000001" customHeight="1" thickBot="1" x14ac:dyDescent="0.45">
      <c r="A8" s="8"/>
      <c r="B8" s="33" t="s">
        <v>39</v>
      </c>
      <c r="C8" s="34">
        <f>SUM(C3:C7)</f>
        <v>0</v>
      </c>
      <c r="D8" s="35">
        <f>SUM(D3:D7)</f>
        <v>0</v>
      </c>
      <c r="E8" s="8"/>
      <c r="F8" s="17" t="s">
        <v>7</v>
      </c>
      <c r="G8" s="10">
        <f t="shared" ref="G8:G26" si="2">$K$2*6</f>
        <v>30000</v>
      </c>
      <c r="H8" s="10">
        <f t="shared" si="0"/>
        <v>0</v>
      </c>
      <c r="I8" s="11">
        <f t="shared" si="1"/>
        <v>30000</v>
      </c>
      <c r="J8" s="8"/>
      <c r="K8" s="8"/>
      <c r="L8" s="8"/>
      <c r="M8" s="8"/>
      <c r="N8" s="8"/>
      <c r="O8" s="8"/>
    </row>
    <row r="9" spans="1:15" s="9" customFormat="1" ht="20.100000000000001" customHeight="1" thickBot="1" x14ac:dyDescent="0.45">
      <c r="A9" s="8"/>
      <c r="E9" s="8"/>
      <c r="F9" s="17" t="s">
        <v>8</v>
      </c>
      <c r="G9" s="10">
        <f t="shared" si="2"/>
        <v>30000</v>
      </c>
      <c r="H9" s="10">
        <f>$K$2*1</f>
        <v>5000</v>
      </c>
      <c r="I9" s="11">
        <f t="shared" si="1"/>
        <v>35000</v>
      </c>
      <c r="J9" s="8"/>
      <c r="K9" s="8"/>
      <c r="L9" s="8"/>
      <c r="M9" s="8"/>
      <c r="N9" s="8"/>
      <c r="O9" s="8"/>
    </row>
    <row r="10" spans="1:15" s="9" customFormat="1" ht="20.100000000000001" customHeight="1" thickTop="1" thickBot="1" x14ac:dyDescent="0.45">
      <c r="A10" s="8"/>
      <c r="B10" s="8"/>
      <c r="C10" s="31" t="s">
        <v>44</v>
      </c>
      <c r="D10" s="32">
        <f>SUM(C8:D8)</f>
        <v>0</v>
      </c>
      <c r="E10" s="8"/>
      <c r="F10" s="18" t="s">
        <v>9</v>
      </c>
      <c r="G10" s="14">
        <f t="shared" si="2"/>
        <v>30000</v>
      </c>
      <c r="H10" s="14">
        <f>$K$2*2</f>
        <v>10000</v>
      </c>
      <c r="I10" s="15">
        <f t="shared" si="1"/>
        <v>40000</v>
      </c>
      <c r="J10" s="8"/>
      <c r="K10" s="8"/>
      <c r="L10" s="8"/>
      <c r="M10" s="8"/>
      <c r="N10" s="8"/>
      <c r="O10" s="8"/>
    </row>
    <row r="11" spans="1:15" s="9" customFormat="1" ht="20.100000000000001" customHeight="1" thickTop="1" x14ac:dyDescent="0.4">
      <c r="A11" s="8"/>
      <c r="B11" s="8"/>
      <c r="C11" s="8"/>
      <c r="D11" s="8"/>
      <c r="E11" s="8"/>
      <c r="F11" s="17" t="s">
        <v>10</v>
      </c>
      <c r="G11" s="10">
        <f t="shared" si="2"/>
        <v>30000</v>
      </c>
      <c r="H11" s="10">
        <f>$K$2*3</f>
        <v>15000</v>
      </c>
      <c r="I11" s="11">
        <f t="shared" si="1"/>
        <v>45000</v>
      </c>
      <c r="J11" s="8"/>
      <c r="K11" s="8"/>
      <c r="L11" s="8"/>
      <c r="M11" s="8"/>
      <c r="N11" s="8"/>
      <c r="O11" s="8"/>
    </row>
    <row r="12" spans="1:15" s="9" customFormat="1" ht="20.100000000000001" customHeight="1" x14ac:dyDescent="0.4">
      <c r="A12" s="8"/>
      <c r="B12" s="8"/>
      <c r="C12" s="8"/>
      <c r="D12" s="8"/>
      <c r="E12" s="8"/>
      <c r="F12" s="17" t="s">
        <v>11</v>
      </c>
      <c r="G12" s="10">
        <f t="shared" si="2"/>
        <v>30000</v>
      </c>
      <c r="H12" s="10">
        <f>$K$2*4</f>
        <v>20000</v>
      </c>
      <c r="I12" s="11">
        <f t="shared" si="1"/>
        <v>50000</v>
      </c>
      <c r="J12" s="8"/>
      <c r="K12" s="8"/>
      <c r="L12" s="8"/>
      <c r="M12" s="8"/>
      <c r="N12" s="8"/>
      <c r="O12" s="8"/>
    </row>
    <row r="13" spans="1:15" s="9" customFormat="1" ht="20.100000000000001" customHeight="1" thickBot="1" x14ac:dyDescent="0.45">
      <c r="A13" s="8"/>
      <c r="B13" s="8"/>
      <c r="C13" s="8"/>
      <c r="D13" s="8"/>
      <c r="E13" s="8"/>
      <c r="F13" s="19" t="s">
        <v>12</v>
      </c>
      <c r="G13" s="12">
        <f t="shared" si="2"/>
        <v>30000</v>
      </c>
      <c r="H13" s="12">
        <f>$K$2*5</f>
        <v>25000</v>
      </c>
      <c r="I13" s="13">
        <f t="shared" si="1"/>
        <v>55000</v>
      </c>
      <c r="J13" s="8"/>
      <c r="K13" s="8"/>
      <c r="L13" s="8"/>
      <c r="M13" s="8"/>
      <c r="N13" s="8"/>
      <c r="O13" s="8"/>
    </row>
    <row r="14" spans="1:15" s="9" customFormat="1" ht="20.100000000000001" customHeight="1" x14ac:dyDescent="0.4">
      <c r="A14" s="8"/>
      <c r="B14" s="8"/>
      <c r="C14" s="8"/>
      <c r="D14" s="8"/>
      <c r="E14" s="8"/>
      <c r="F14" s="20" t="s">
        <v>13</v>
      </c>
      <c r="G14" s="6">
        <f t="shared" si="2"/>
        <v>30000</v>
      </c>
      <c r="H14" s="6">
        <f t="shared" ref="H14:H32" si="3">$K$2*6</f>
        <v>30000</v>
      </c>
      <c r="I14" s="7">
        <f t="shared" si="1"/>
        <v>60000</v>
      </c>
      <c r="J14" s="8"/>
      <c r="K14" s="8"/>
      <c r="L14" s="8"/>
      <c r="M14" s="8"/>
      <c r="N14" s="8"/>
      <c r="O14" s="8"/>
    </row>
    <row r="15" spans="1:15" s="9" customFormat="1" ht="20.100000000000001" customHeight="1" x14ac:dyDescent="0.4">
      <c r="A15" s="8"/>
      <c r="B15" s="8"/>
      <c r="C15" s="8"/>
      <c r="D15" s="8"/>
      <c r="E15" s="8"/>
      <c r="F15" s="21" t="s">
        <v>14</v>
      </c>
      <c r="G15" s="10">
        <f t="shared" si="2"/>
        <v>30000</v>
      </c>
      <c r="H15" s="10">
        <f t="shared" si="3"/>
        <v>30000</v>
      </c>
      <c r="I15" s="11">
        <f t="shared" si="1"/>
        <v>60000</v>
      </c>
      <c r="J15" s="8"/>
      <c r="K15" s="8"/>
      <c r="L15" s="8"/>
      <c r="M15" s="8"/>
      <c r="N15" s="8"/>
      <c r="O15" s="8"/>
    </row>
    <row r="16" spans="1:15" s="9" customFormat="1" ht="20.100000000000001" customHeight="1" x14ac:dyDescent="0.4">
      <c r="A16" s="8"/>
      <c r="B16" s="8"/>
      <c r="C16" s="8"/>
      <c r="D16" s="8"/>
      <c r="E16" s="8"/>
      <c r="F16" s="21" t="s">
        <v>15</v>
      </c>
      <c r="G16" s="10">
        <f t="shared" si="2"/>
        <v>30000</v>
      </c>
      <c r="H16" s="10">
        <f t="shared" si="3"/>
        <v>30000</v>
      </c>
      <c r="I16" s="11">
        <f t="shared" si="1"/>
        <v>60000</v>
      </c>
      <c r="J16" s="8"/>
      <c r="K16" s="8"/>
      <c r="L16" s="8"/>
      <c r="M16" s="8"/>
      <c r="N16" s="8"/>
      <c r="O16" s="8"/>
    </row>
    <row r="17" spans="1:15" s="9" customFormat="1" ht="20.100000000000001" customHeight="1" x14ac:dyDescent="0.4">
      <c r="A17" s="8"/>
      <c r="B17" s="8"/>
      <c r="C17" s="8"/>
      <c r="D17" s="8"/>
      <c r="E17" s="8"/>
      <c r="F17" s="21" t="s">
        <v>16</v>
      </c>
      <c r="G17" s="10">
        <f t="shared" si="2"/>
        <v>30000</v>
      </c>
      <c r="H17" s="10">
        <f t="shared" si="3"/>
        <v>30000</v>
      </c>
      <c r="I17" s="11">
        <f t="shared" si="1"/>
        <v>60000</v>
      </c>
      <c r="J17" s="8"/>
      <c r="K17" s="8"/>
      <c r="L17" s="8"/>
      <c r="M17" s="8"/>
      <c r="N17" s="8"/>
      <c r="O17" s="8"/>
    </row>
    <row r="18" spans="1:15" s="9" customFormat="1" ht="20.100000000000001" customHeight="1" x14ac:dyDescent="0.4">
      <c r="A18" s="8"/>
      <c r="B18" s="8"/>
      <c r="C18" s="8"/>
      <c r="D18" s="8"/>
      <c r="E18" s="8"/>
      <c r="F18" s="21" t="s">
        <v>17</v>
      </c>
      <c r="G18" s="10">
        <f t="shared" si="2"/>
        <v>30000</v>
      </c>
      <c r="H18" s="10">
        <f t="shared" si="3"/>
        <v>30000</v>
      </c>
      <c r="I18" s="11">
        <f t="shared" si="1"/>
        <v>60000</v>
      </c>
      <c r="J18" s="8"/>
      <c r="K18" s="8"/>
      <c r="L18" s="8"/>
      <c r="M18" s="8"/>
      <c r="N18" s="8"/>
      <c r="O18" s="8"/>
    </row>
    <row r="19" spans="1:15" s="9" customFormat="1" ht="20.100000000000001" customHeight="1" x14ac:dyDescent="0.4">
      <c r="A19" s="8"/>
      <c r="B19" s="8"/>
      <c r="C19" s="8"/>
      <c r="D19" s="8"/>
      <c r="E19" s="8"/>
      <c r="F19" s="21" t="s">
        <v>18</v>
      </c>
      <c r="G19" s="10">
        <f t="shared" si="2"/>
        <v>30000</v>
      </c>
      <c r="H19" s="10">
        <f t="shared" si="3"/>
        <v>30000</v>
      </c>
      <c r="I19" s="11">
        <f t="shared" si="1"/>
        <v>60000</v>
      </c>
      <c r="J19" s="8"/>
      <c r="K19" s="8"/>
      <c r="L19" s="8"/>
      <c r="M19" s="8"/>
      <c r="N19" s="8"/>
      <c r="O19" s="8"/>
    </row>
    <row r="20" spans="1:15" s="9" customFormat="1" ht="20.100000000000001" customHeight="1" x14ac:dyDescent="0.4">
      <c r="A20" s="8"/>
      <c r="B20" s="8"/>
      <c r="C20" s="8"/>
      <c r="D20" s="8"/>
      <c r="E20" s="8"/>
      <c r="F20" s="21" t="s">
        <v>19</v>
      </c>
      <c r="G20" s="10">
        <f t="shared" si="2"/>
        <v>30000</v>
      </c>
      <c r="H20" s="10">
        <f t="shared" si="3"/>
        <v>30000</v>
      </c>
      <c r="I20" s="11">
        <f t="shared" si="1"/>
        <v>60000</v>
      </c>
      <c r="J20" s="8"/>
      <c r="K20" s="8"/>
      <c r="L20" s="8"/>
      <c r="M20" s="8"/>
      <c r="N20" s="8"/>
      <c r="O20" s="8"/>
    </row>
    <row r="21" spans="1:15" s="9" customFormat="1" ht="20.100000000000001" customHeight="1" x14ac:dyDescent="0.4">
      <c r="A21" s="8"/>
      <c r="B21" s="8"/>
      <c r="C21" s="8"/>
      <c r="D21" s="8"/>
      <c r="E21" s="8"/>
      <c r="F21" s="21" t="s">
        <v>20</v>
      </c>
      <c r="G21" s="10">
        <f t="shared" si="2"/>
        <v>30000</v>
      </c>
      <c r="H21" s="10">
        <f t="shared" si="3"/>
        <v>30000</v>
      </c>
      <c r="I21" s="11">
        <f t="shared" si="1"/>
        <v>60000</v>
      </c>
      <c r="J21" s="8"/>
      <c r="K21" s="8"/>
      <c r="L21" s="8"/>
      <c r="M21" s="8"/>
      <c r="N21" s="8"/>
      <c r="O21" s="8"/>
    </row>
    <row r="22" spans="1:15" s="9" customFormat="1" ht="20.100000000000001" customHeight="1" x14ac:dyDescent="0.4">
      <c r="A22" s="8"/>
      <c r="B22" s="8"/>
      <c r="C22" s="8"/>
      <c r="D22" s="8"/>
      <c r="E22" s="8"/>
      <c r="F22" s="21" t="s">
        <v>21</v>
      </c>
      <c r="G22" s="10">
        <f t="shared" si="2"/>
        <v>30000</v>
      </c>
      <c r="H22" s="10">
        <f t="shared" si="3"/>
        <v>30000</v>
      </c>
      <c r="I22" s="11">
        <f t="shared" si="1"/>
        <v>60000</v>
      </c>
      <c r="J22" s="8"/>
      <c r="K22" s="8"/>
      <c r="L22" s="8"/>
      <c r="M22" s="8"/>
      <c r="N22" s="8"/>
      <c r="O22" s="8"/>
    </row>
    <row r="23" spans="1:15" s="9" customFormat="1" ht="20.100000000000001" customHeight="1" x14ac:dyDescent="0.4">
      <c r="A23" s="8"/>
      <c r="B23" s="8"/>
      <c r="C23" s="8"/>
      <c r="D23" s="8"/>
      <c r="E23" s="8"/>
      <c r="F23" s="21" t="s">
        <v>22</v>
      </c>
      <c r="G23" s="10">
        <f t="shared" si="2"/>
        <v>30000</v>
      </c>
      <c r="H23" s="10">
        <f t="shared" si="3"/>
        <v>30000</v>
      </c>
      <c r="I23" s="11">
        <f t="shared" si="1"/>
        <v>60000</v>
      </c>
      <c r="J23" s="8"/>
      <c r="K23" s="8"/>
      <c r="L23" s="8"/>
      <c r="M23" s="8"/>
      <c r="N23" s="8"/>
      <c r="O23" s="8"/>
    </row>
    <row r="24" spans="1:15" s="9" customFormat="1" ht="20.100000000000001" customHeight="1" x14ac:dyDescent="0.4">
      <c r="A24" s="8"/>
      <c r="B24" s="8"/>
      <c r="C24" s="8"/>
      <c r="D24" s="8"/>
      <c r="E24" s="8"/>
      <c r="F24" s="21" t="s">
        <v>23</v>
      </c>
      <c r="G24" s="10">
        <f t="shared" si="2"/>
        <v>30000</v>
      </c>
      <c r="H24" s="10">
        <f t="shared" si="3"/>
        <v>30000</v>
      </c>
      <c r="I24" s="11">
        <f t="shared" si="1"/>
        <v>60000</v>
      </c>
      <c r="J24" s="8"/>
      <c r="K24" s="8"/>
      <c r="L24" s="8"/>
      <c r="M24" s="8"/>
      <c r="N24" s="8"/>
      <c r="O24" s="8"/>
    </row>
    <row r="25" spans="1:15" s="9" customFormat="1" ht="20.100000000000001" customHeight="1" thickBot="1" x14ac:dyDescent="0.45">
      <c r="A25" s="8"/>
      <c r="B25" s="8"/>
      <c r="C25" s="8"/>
      <c r="D25" s="8"/>
      <c r="E25" s="8"/>
      <c r="F25" s="22" t="s">
        <v>24</v>
      </c>
      <c r="G25" s="12">
        <f t="shared" si="2"/>
        <v>30000</v>
      </c>
      <c r="H25" s="12">
        <f t="shared" si="3"/>
        <v>30000</v>
      </c>
      <c r="I25" s="13">
        <f t="shared" si="1"/>
        <v>60000</v>
      </c>
      <c r="J25" s="8"/>
      <c r="K25" s="8"/>
      <c r="L25" s="8"/>
      <c r="M25" s="8"/>
      <c r="N25" s="8"/>
      <c r="O25" s="8"/>
    </row>
    <row r="26" spans="1:15" s="9" customFormat="1" ht="20.100000000000001" customHeight="1" x14ac:dyDescent="0.4">
      <c r="A26" s="8"/>
      <c r="B26" s="8"/>
      <c r="C26" s="8"/>
      <c r="D26" s="8"/>
      <c r="E26" s="8"/>
      <c r="F26" s="23" t="s">
        <v>25</v>
      </c>
      <c r="G26" s="6">
        <f t="shared" si="2"/>
        <v>30000</v>
      </c>
      <c r="H26" s="6">
        <f t="shared" si="3"/>
        <v>30000</v>
      </c>
      <c r="I26" s="7">
        <f t="shared" si="1"/>
        <v>60000</v>
      </c>
      <c r="J26" s="8"/>
      <c r="K26" s="8"/>
      <c r="L26" s="8"/>
      <c r="M26" s="8"/>
      <c r="N26" s="8"/>
      <c r="O26" s="8"/>
    </row>
    <row r="27" spans="1:15" s="9" customFormat="1" ht="20.100000000000001" customHeight="1" x14ac:dyDescent="0.4">
      <c r="A27" s="8"/>
      <c r="B27" s="8"/>
      <c r="C27" s="8"/>
      <c r="D27" s="8"/>
      <c r="E27" s="8"/>
      <c r="F27" s="24" t="s">
        <v>26</v>
      </c>
      <c r="G27" s="10">
        <f>$K$2*5</f>
        <v>25000</v>
      </c>
      <c r="H27" s="10">
        <f t="shared" si="3"/>
        <v>30000</v>
      </c>
      <c r="I27" s="11">
        <f t="shared" si="1"/>
        <v>55000</v>
      </c>
      <c r="J27" s="8"/>
      <c r="K27" s="8"/>
      <c r="L27" s="8"/>
      <c r="M27" s="8"/>
      <c r="N27" s="8"/>
      <c r="O27" s="8"/>
    </row>
    <row r="28" spans="1:15" s="9" customFormat="1" ht="20.100000000000001" customHeight="1" x14ac:dyDescent="0.4">
      <c r="A28" s="8"/>
      <c r="B28" s="8"/>
      <c r="C28" s="8"/>
      <c r="D28" s="8"/>
      <c r="E28" s="8"/>
      <c r="F28" s="24" t="s">
        <v>27</v>
      </c>
      <c r="G28" s="10">
        <f>$K$2*4</f>
        <v>20000</v>
      </c>
      <c r="H28" s="10">
        <f t="shared" si="3"/>
        <v>30000</v>
      </c>
      <c r="I28" s="11">
        <f t="shared" si="1"/>
        <v>50000</v>
      </c>
      <c r="J28" s="8"/>
      <c r="K28" s="8"/>
      <c r="L28" s="8"/>
      <c r="M28" s="8"/>
      <c r="N28" s="8"/>
      <c r="O28" s="8"/>
    </row>
    <row r="29" spans="1:15" s="9" customFormat="1" ht="20.100000000000001" customHeight="1" x14ac:dyDescent="0.4">
      <c r="A29" s="8"/>
      <c r="B29" s="8"/>
      <c r="C29" s="8"/>
      <c r="D29" s="8"/>
      <c r="E29" s="8"/>
      <c r="F29" s="24" t="s">
        <v>28</v>
      </c>
      <c r="G29" s="10">
        <f>$K$2*3</f>
        <v>15000</v>
      </c>
      <c r="H29" s="10">
        <f t="shared" si="3"/>
        <v>30000</v>
      </c>
      <c r="I29" s="11">
        <f t="shared" si="1"/>
        <v>45000</v>
      </c>
      <c r="J29" s="8"/>
      <c r="K29" s="8"/>
      <c r="L29" s="8"/>
      <c r="M29" s="8"/>
      <c r="N29" s="8"/>
      <c r="O29" s="8"/>
    </row>
    <row r="30" spans="1:15" s="9" customFormat="1" ht="20.100000000000001" customHeight="1" x14ac:dyDescent="0.4">
      <c r="A30" s="8"/>
      <c r="B30" s="8"/>
      <c r="C30" s="8"/>
      <c r="D30" s="8"/>
      <c r="E30" s="8"/>
      <c r="F30" s="24" t="s">
        <v>29</v>
      </c>
      <c r="G30" s="10">
        <f>$K$2*2</f>
        <v>10000</v>
      </c>
      <c r="H30" s="10">
        <f t="shared" si="3"/>
        <v>30000</v>
      </c>
      <c r="I30" s="11">
        <f t="shared" si="1"/>
        <v>40000</v>
      </c>
      <c r="J30" s="8"/>
      <c r="K30" s="8"/>
      <c r="L30" s="8"/>
      <c r="M30" s="8"/>
      <c r="N30" s="8"/>
      <c r="O30" s="8"/>
    </row>
    <row r="31" spans="1:15" s="9" customFormat="1" ht="20.100000000000001" customHeight="1" x14ac:dyDescent="0.4">
      <c r="A31" s="8"/>
      <c r="B31" s="8"/>
      <c r="C31" s="8"/>
      <c r="D31" s="8"/>
      <c r="E31" s="8"/>
      <c r="F31" s="24" t="s">
        <v>30</v>
      </c>
      <c r="G31" s="10">
        <f>$K$2*1</f>
        <v>5000</v>
      </c>
      <c r="H31" s="10">
        <f t="shared" si="3"/>
        <v>30000</v>
      </c>
      <c r="I31" s="11">
        <f t="shared" si="1"/>
        <v>35000</v>
      </c>
      <c r="J31" s="8"/>
      <c r="K31" s="8"/>
      <c r="L31" s="8"/>
      <c r="M31" s="8"/>
      <c r="N31" s="8"/>
      <c r="O31" s="8"/>
    </row>
    <row r="32" spans="1:15" s="9" customFormat="1" ht="20.100000000000001" customHeight="1" x14ac:dyDescent="0.4">
      <c r="A32" s="8"/>
      <c r="B32" s="8"/>
      <c r="C32" s="8"/>
      <c r="D32" s="8"/>
      <c r="E32" s="8"/>
      <c r="F32" s="24" t="s">
        <v>31</v>
      </c>
      <c r="G32" s="10">
        <f t="shared" ref="G32:G37" si="4">$K$2*0</f>
        <v>0</v>
      </c>
      <c r="H32" s="10">
        <f t="shared" si="3"/>
        <v>30000</v>
      </c>
      <c r="I32" s="11">
        <f t="shared" si="1"/>
        <v>30000</v>
      </c>
      <c r="J32" s="8"/>
      <c r="K32" s="8"/>
      <c r="L32" s="8"/>
      <c r="M32" s="8"/>
      <c r="N32" s="8"/>
      <c r="O32" s="8"/>
    </row>
    <row r="33" spans="1:15" s="9" customFormat="1" ht="20.100000000000001" customHeight="1" x14ac:dyDescent="0.4">
      <c r="A33" s="8"/>
      <c r="B33" s="8"/>
      <c r="C33" s="8"/>
      <c r="D33" s="8"/>
      <c r="E33" s="8"/>
      <c r="F33" s="24" t="s">
        <v>32</v>
      </c>
      <c r="G33" s="10">
        <f t="shared" si="4"/>
        <v>0</v>
      </c>
      <c r="H33" s="10">
        <f>$K$2*5</f>
        <v>25000</v>
      </c>
      <c r="I33" s="11">
        <f t="shared" si="1"/>
        <v>25000</v>
      </c>
      <c r="J33" s="8"/>
      <c r="K33" s="8"/>
      <c r="L33" s="8"/>
      <c r="M33" s="8"/>
      <c r="N33" s="8"/>
      <c r="O33" s="8"/>
    </row>
    <row r="34" spans="1:15" s="9" customFormat="1" ht="20.100000000000001" customHeight="1" x14ac:dyDescent="0.4">
      <c r="A34" s="8"/>
      <c r="B34" s="8"/>
      <c r="C34" s="8"/>
      <c r="D34" s="8"/>
      <c r="E34" s="8"/>
      <c r="F34" s="24" t="s">
        <v>33</v>
      </c>
      <c r="G34" s="10">
        <f t="shared" si="4"/>
        <v>0</v>
      </c>
      <c r="H34" s="10">
        <f>$K$2*4</f>
        <v>20000</v>
      </c>
      <c r="I34" s="11">
        <f t="shared" si="1"/>
        <v>20000</v>
      </c>
      <c r="J34" s="8"/>
      <c r="K34" s="8"/>
      <c r="L34" s="8"/>
      <c r="M34" s="8"/>
      <c r="N34" s="8"/>
      <c r="O34" s="8"/>
    </row>
    <row r="35" spans="1:15" s="9" customFormat="1" ht="20.100000000000001" customHeight="1" x14ac:dyDescent="0.4">
      <c r="A35" s="8"/>
      <c r="B35" s="8"/>
      <c r="C35" s="8"/>
      <c r="D35" s="8"/>
      <c r="E35" s="8"/>
      <c r="F35" s="24" t="s">
        <v>34</v>
      </c>
      <c r="G35" s="10">
        <f t="shared" si="4"/>
        <v>0</v>
      </c>
      <c r="H35" s="10">
        <f>$K$2*3</f>
        <v>15000</v>
      </c>
      <c r="I35" s="11">
        <f t="shared" si="1"/>
        <v>15000</v>
      </c>
      <c r="J35" s="8"/>
      <c r="K35" s="8"/>
      <c r="L35" s="8"/>
      <c r="M35" s="8"/>
      <c r="N35" s="8"/>
      <c r="O35" s="8"/>
    </row>
    <row r="36" spans="1:15" s="9" customFormat="1" ht="20.100000000000001" customHeight="1" x14ac:dyDescent="0.4">
      <c r="A36" s="8"/>
      <c r="B36" s="8"/>
      <c r="C36" s="8"/>
      <c r="D36" s="8"/>
      <c r="E36" s="8"/>
      <c r="F36" s="24" t="s">
        <v>35</v>
      </c>
      <c r="G36" s="10">
        <f t="shared" si="4"/>
        <v>0</v>
      </c>
      <c r="H36" s="10">
        <f>$K$2*2</f>
        <v>10000</v>
      </c>
      <c r="I36" s="11">
        <f t="shared" si="1"/>
        <v>10000</v>
      </c>
      <c r="J36" s="8"/>
      <c r="K36" s="8"/>
      <c r="L36" s="8"/>
      <c r="M36" s="8"/>
      <c r="N36" s="8"/>
      <c r="O36" s="8"/>
    </row>
    <row r="37" spans="1:15" s="9" customFormat="1" ht="20.100000000000001" customHeight="1" thickBot="1" x14ac:dyDescent="0.45">
      <c r="A37" s="8"/>
      <c r="B37" s="8"/>
      <c r="C37" s="8"/>
      <c r="D37" s="8"/>
      <c r="E37" s="8"/>
      <c r="F37" s="25" t="s">
        <v>36</v>
      </c>
      <c r="G37" s="12">
        <f t="shared" si="4"/>
        <v>0</v>
      </c>
      <c r="H37" s="12">
        <f>$K$2*1</f>
        <v>5000</v>
      </c>
      <c r="I37" s="13">
        <f t="shared" si="1"/>
        <v>5000</v>
      </c>
      <c r="J37" s="8"/>
      <c r="K37" s="8"/>
      <c r="L37" s="8"/>
      <c r="M37" s="8"/>
      <c r="N37" s="8"/>
      <c r="O37" s="8"/>
    </row>
  </sheetData>
  <sheetProtection algorithmName="SHA-512" hashValue="9bTvnFi4fWWvYhuW0rCWNiV9fCu/0zC9TP0lAIO97j7WschKoeoSFmtjFEgMvx2rkK9QRG2lIoaLLYFuTtk3mQ==" saltValue="fNh5ZBQzKwRMjabbS8jI7g==" spinCount="100000" sheet="1" objects="1" scenarios="1"/>
  <phoneticPr fontId="2"/>
  <dataValidations count="1">
    <dataValidation type="list" allowBlank="1" showInputMessage="1" showErrorMessage="1" sqref="B3:B7" xr:uid="{06C3AE31-87B3-414E-9FFA-89DBDFC22100}">
      <formula1>$F$3:$F$37</formula1>
    </dataValidation>
  </dataValidations>
  <pageMargins left="0.25" right="0.25" top="0.75" bottom="0.75" header="0.3" footer="0.3"/>
  <pageSetup paperSize="9" scale="7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請求額確認表</vt:lpstr>
      <vt:lpstr>請求額確認表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塩見可奈子</dc:creator>
  <cp:lastModifiedBy>塩見可奈子</cp:lastModifiedBy>
  <cp:lastPrinted>2025-05-12T05:11:23Z</cp:lastPrinted>
  <dcterms:created xsi:type="dcterms:W3CDTF">2025-05-12T02:41:22Z</dcterms:created>
  <dcterms:modified xsi:type="dcterms:W3CDTF">2025-05-12T05:19:10Z</dcterms:modified>
</cp:coreProperties>
</file>